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 1 - STELLA-1.1 parts list" sheetId="2" r:id="rId5"/>
    <sheet name="Sheet 1 - STELLA-1.1 optional p" sheetId="3" r:id="rId6"/>
  </sheets>
</workbook>
</file>

<file path=xl/sharedStrings.xml><?xml version="1.0" encoding="utf-8"?>
<sst xmlns="http://schemas.openxmlformats.org/spreadsheetml/2006/main" uniqueCount="105">
  <si>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</si>
  <si>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</si>
  <si>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</si>
  <si>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</si>
  <si>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</si>
  <si>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STELLA-1.1 parts list</t>
  </si>
  <si>
    <t>Sheet 1 - STELLA-1.1 parts list</t>
  </si>
  <si>
    <t>Ver</t>
  </si>
  <si>
    <t>Line</t>
  </si>
  <si>
    <t>Qty</t>
  </si>
  <si>
    <t>$ ea</t>
  </si>
  <si>
    <t>$ line</t>
  </si>
  <si>
    <t>Item</t>
  </si>
  <si>
    <t>Description</t>
  </si>
  <si>
    <t>Part Number</t>
  </si>
  <si>
    <t>Vendor</t>
  </si>
  <si>
    <t>Note</t>
  </si>
  <si>
    <t>Alternative Part</t>
  </si>
  <si>
    <t>Protoboard</t>
  </si>
  <si>
    <t>Adafruit Full Sized Perma Proto</t>
  </si>
  <si>
    <t>Adafruit</t>
  </si>
  <si>
    <t>Microprocessor</t>
  </si>
  <si>
    <t>Feather RP2040</t>
  </si>
  <si>
    <t>Data Logger</t>
  </si>
  <si>
    <t>Adalogger Featherwing</t>
  </si>
  <si>
    <t>NIR Spectral Sensor</t>
  </si>
  <si>
    <t>AS7263 NIR Spectral Sensor — SparkFun</t>
  </si>
  <si>
    <t>SEN-14351</t>
  </si>
  <si>
    <t>SparkFun</t>
  </si>
  <si>
    <t>VIS Spectral Sensor</t>
  </si>
  <si>
    <t>AS7262 VIS Spectral Sensor — Adafruit</t>
  </si>
  <si>
    <t xml:space="preserve">Thermal Infrafred Sensor </t>
  </si>
  <si>
    <t>MLX90614 3V Infra Red Thermometer - TO-39</t>
  </si>
  <si>
    <t>MLX90614ESF-BCC-000-SP</t>
  </si>
  <si>
    <t>DigiKey</t>
  </si>
  <si>
    <t>Air Temperature Sensor</t>
  </si>
  <si>
    <t>MCP9808 Air Temperature Sensor — Adafruit</t>
  </si>
  <si>
    <t>Ambient Weather Sensor</t>
  </si>
  <si>
    <t>BME280 Ambient Weather Sensor — Adafruit</t>
  </si>
  <si>
    <t>Header pins</t>
  </si>
  <si>
    <t>Pushbutton Switch</t>
  </si>
  <si>
    <t>Color Round Tactile Button Switch</t>
  </si>
  <si>
    <t>Push-On Push-Off Switch</t>
  </si>
  <si>
    <t>SWITCH PUSHBUTTON SPST 1A 30V</t>
  </si>
  <si>
    <t>GPTS203211B</t>
  </si>
  <si>
    <t>Electronics Supplier</t>
  </si>
  <si>
    <t>Capacitor, 10uF</t>
  </si>
  <si>
    <t>CAP ALUM 10UF 20% 25V RADIAL</t>
  </si>
  <si>
    <t>10-ECE-A1CKS100ICT-ND</t>
  </si>
  <si>
    <t>Capacitor, 0.1uF</t>
  </si>
  <si>
    <t>CAP CER 0.1UF 50V Z5U RADIAL</t>
  </si>
  <si>
    <t>1C10Z5U104M050B</t>
  </si>
  <si>
    <t>Red LED, super bright</t>
  </si>
  <si>
    <t>100 Ω Resistor</t>
  </si>
  <si>
    <t>10k Ω Resistor</t>
  </si>
  <si>
    <t>Stacking Headers</t>
  </si>
  <si>
    <t>Stacking Headers for Feather</t>
  </si>
  <si>
    <t>Protoboard for display</t>
  </si>
  <si>
    <t>DFRobot 3.08" L x 2.28" W pad per hole</t>
  </si>
  <si>
    <t>FIT0203</t>
  </si>
  <si>
    <t xml:space="preserve">Display, TFT, capacitive touch, 2.8” </t>
  </si>
  <si>
    <t xml:space="preserve">Short Female Headers </t>
  </si>
  <si>
    <t>Short Female Headers for Feather</t>
  </si>
  <si>
    <t>Short Female Headers for Raspberry Pi</t>
  </si>
  <si>
    <t>Nut, Tripod Mount</t>
  </si>
  <si>
    <t>1/4-20 Hex Nut 7/16 wide x 7/32 thick</t>
  </si>
  <si>
    <t>95462A029</t>
  </si>
  <si>
    <t>McMaster Carr</t>
  </si>
  <si>
    <t>Widely available</t>
  </si>
  <si>
    <t>Micro SD Card</t>
  </si>
  <si>
    <t>8 GB Micro SD Card w/ SD adapter</t>
  </si>
  <si>
    <t>Clock Battery</t>
  </si>
  <si>
    <t>CR1220 Coin Cell Battery</t>
  </si>
  <si>
    <t xml:space="preserve">Main Battery </t>
  </si>
  <si>
    <t>Lithium Ion Cylindrical Battery — 2200 mAh</t>
  </si>
  <si>
    <t>Micro SD Card Reader</t>
  </si>
  <si>
    <t>USB-C Micro SD Card Reader</t>
  </si>
  <si>
    <t>USB Cable</t>
  </si>
  <si>
    <t>USB-C cable, power and data</t>
  </si>
  <si>
    <t>Total</t>
  </si>
  <si>
    <t>STELLA-1.1 optional parts</t>
  </si>
  <si>
    <t>Sheet 1 - STELLA-1.1 optional p</t>
  </si>
  <si>
    <t>Belt Clip</t>
  </si>
  <si>
    <t>Metal belt clip (607), Black powder coated, Tempered</t>
  </si>
  <si>
    <r>
      <rPr>
        <u val="single"/>
        <sz val="10"/>
        <color indexed="8"/>
        <rFont val="Helvetica Neue"/>
      </rPr>
      <t>theclip.com</t>
    </r>
  </si>
  <si>
    <t>LiDAR sensor, cable ( line 3 ) required</t>
  </si>
  <si>
    <t>Adafruit VL53L4CX Time of Flight Distance Sensor - 6000mm</t>
  </si>
  <si>
    <t>Qwiic cable required for ( line 2 ) LiDAR</t>
  </si>
  <si>
    <t>STEMMA QT / Qwiic JST SH 4-pin Cable - 100mm Long</t>
  </si>
  <si>
    <t>GPS sensor, header and battery( line 5 and 6 ) required</t>
  </si>
  <si>
    <t xml:space="preserve">Ultimate GPS Breakout with GLONASS + GPS </t>
  </si>
  <si>
    <t>Short header pins for ( line 4 ) GPS</t>
  </si>
  <si>
    <t>Short header pins</t>
  </si>
  <si>
    <t>Clock battery for ( line 4 ) GPS</t>
  </si>
  <si>
    <t>Small Battery for drone use, to fit between Feather and datalogger</t>
  </si>
  <si>
    <t>400 mAh lithium battery</t>
  </si>
  <si>
    <t>Styrofoam panel</t>
  </si>
  <si>
    <t>Plain white styrofoam without cover sheets</t>
  </si>
  <si>
    <t>Packing supplier</t>
  </si>
  <si>
    <t>Cuvette</t>
  </si>
  <si>
    <t>Polystyrene disposable cuvette, 10mm path, 45 mm long</t>
  </si>
  <si>
    <t>Laboratory supplier</t>
  </si>
  <si>
    <t>Cuvette Lid</t>
  </si>
  <si>
    <t>LDPE cuvette lid</t>
  </si>
  <si>
    <t xml:space="preserve">Total </t>
  </si>
</sst>
</file>

<file path=xl/styles.xml><?xml version="1.0" encoding="utf-8"?>
<styleSheet xmlns="http://schemas.openxmlformats.org/spreadsheetml/2006/main">
  <numFmts count="1">
    <numFmt numFmtId="0" formatCode="General"/>
  </numFmts>
  <fonts count="6">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u val="single"/>
      <sz val="10"/>
      <color indexed="8"/>
      <name val="Helvetica Neu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10">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4"/>
      </right>
      <top style="thin">
        <color indexed="13"/>
      </top>
      <bottom style="thin">
        <color indexed="14"/>
      </bottom>
      <diagonal/>
    </border>
    <border>
      <left style="thin">
        <color indexed="14"/>
      </left>
      <right style="thin">
        <color indexed="13"/>
      </right>
      <top style="thin">
        <color indexed="13"/>
      </top>
      <bottom style="thin">
        <color indexed="14"/>
      </bottom>
      <diagonal/>
    </border>
  </borders>
  <cellStyleXfs count="1">
    <xf numFmtId="0" fontId="0" applyNumberFormat="0" applyFont="1" applyFill="0" applyBorder="0" applyAlignment="1" applyProtection="0">
      <alignment vertical="top" wrapText="1"/>
    </xf>
  </cellStyleXfs>
  <cellXfs count="36">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0" fontId="4" fillId="4" borderId="1" applyNumberFormat="0" applyFont="1" applyFill="1" applyBorder="1" applyAlignment="1" applyProtection="0">
      <alignment horizontal="center" vertical="top" wrapText="1"/>
    </xf>
    <xf numFmtId="0" fontId="4" fillId="4" borderId="1" applyNumberFormat="0" applyFont="1" applyFill="1" applyBorder="1" applyAlignment="1" applyProtection="0">
      <alignment vertical="top" wrapText="1"/>
    </xf>
    <xf numFmtId="49" fontId="4" fillId="4" borderId="1" applyNumberFormat="1" applyFont="1" applyFill="1" applyBorder="1" applyAlignment="1" applyProtection="0">
      <alignment vertical="top" wrapText="1"/>
    </xf>
    <xf numFmtId="0" fontId="4" fillId="4" borderId="1" applyNumberFormat="1" applyFont="1" applyFill="1" applyBorder="1" applyAlignment="1" applyProtection="0">
      <alignment horizontal="left" vertical="top" wrapText="1"/>
    </xf>
    <xf numFmtId="49" fontId="4" fillId="4" borderId="2" applyNumberFormat="1" applyFont="1" applyFill="1" applyBorder="1" applyAlignment="1" applyProtection="0">
      <alignment horizontal="center" vertical="top" wrapText="1"/>
    </xf>
    <xf numFmtId="49" fontId="4" fillId="4" borderId="2" applyNumberFormat="1" applyFont="1" applyFill="1" applyBorder="1" applyAlignment="1" applyProtection="0">
      <alignment vertical="top" wrapText="1"/>
    </xf>
    <xf numFmtId="0" fontId="4" fillId="5" borderId="3" applyNumberFormat="1" applyFont="1" applyFill="1" applyBorder="1" applyAlignment="1" applyProtection="0">
      <alignment horizontal="center" vertical="top" wrapText="1"/>
    </xf>
    <xf numFmtId="0" fontId="0" borderId="4" applyNumberFormat="1" applyFont="1" applyFill="0" applyBorder="1" applyAlignment="1" applyProtection="0">
      <alignment vertical="top" wrapText="1"/>
    </xf>
    <xf numFmtId="0" fontId="0" borderId="5" applyNumberFormat="1" applyFont="1" applyFill="0" applyBorder="1" applyAlignment="1" applyProtection="0">
      <alignment vertical="top" wrapText="1"/>
    </xf>
    <xf numFmtId="49" fontId="0" borderId="5" applyNumberFormat="1" applyFont="1" applyFill="0" applyBorder="1" applyAlignment="1" applyProtection="0">
      <alignment vertical="top" wrapText="1"/>
    </xf>
    <xf numFmtId="0" fontId="0" borderId="5" applyNumberFormat="0" applyFont="1" applyFill="0" applyBorder="1" applyAlignment="1" applyProtection="0">
      <alignment vertical="top" wrapText="1"/>
    </xf>
    <xf numFmtId="0" fontId="4" fillId="5" borderId="6" applyNumberFormat="1" applyFont="1" applyFill="1" applyBorder="1" applyAlignment="1" applyProtection="0">
      <alignment horizontal="center" vertical="top" wrapText="1"/>
    </xf>
    <xf numFmtId="0" fontId="0" borderId="7" applyNumberFormat="1" applyFont="1" applyFill="0" applyBorder="1" applyAlignment="1" applyProtection="0">
      <alignment vertical="top" wrapText="1"/>
    </xf>
    <xf numFmtId="0" fontId="0" borderId="1" applyNumberFormat="1" applyFont="1" applyFill="0" applyBorder="1" applyAlignment="1" applyProtection="0">
      <alignment vertical="top" wrapText="1"/>
    </xf>
    <xf numFmtId="49" fontId="0" borderId="1" applyNumberFormat="1" applyFont="1" applyFill="0" applyBorder="1" applyAlignment="1" applyProtection="0">
      <alignment vertical="top" wrapText="1"/>
    </xf>
    <xf numFmtId="0" fontId="0" borderId="1" applyNumberFormat="0" applyFont="1" applyFill="0" applyBorder="1" applyAlignment="1" applyProtection="0">
      <alignment vertical="top" wrapText="1"/>
    </xf>
    <xf numFmtId="0" fontId="0" borderId="7" applyNumberFormat="0" applyFont="1" applyFill="0" applyBorder="1" applyAlignment="1" applyProtection="0">
      <alignment vertical="top" wrapText="1"/>
    </xf>
    <xf numFmtId="0" fontId="4" fillId="5" borderId="8" applyNumberFormat="1" applyFont="1" applyFill="1" applyBorder="1" applyAlignment="1" applyProtection="0">
      <alignment horizontal="center" vertical="top" wrapText="1"/>
    </xf>
    <xf numFmtId="0" fontId="0" borderId="9" applyNumberFormat="0" applyFont="1" applyFill="0" applyBorder="1" applyAlignment="1" applyProtection="0">
      <alignment vertical="top" wrapText="1"/>
    </xf>
    <xf numFmtId="0" fontId="0" borderId="2" applyNumberFormat="0" applyFont="1" applyFill="0" applyBorder="1" applyAlignment="1" applyProtection="0">
      <alignment vertical="top" wrapText="1"/>
    </xf>
    <xf numFmtId="49" fontId="4" borderId="5" applyNumberFormat="1" applyFont="1" applyFill="0" applyBorder="1" applyAlignment="1" applyProtection="0">
      <alignment vertical="top" wrapText="1"/>
    </xf>
    <xf numFmtId="0" fontId="4" borderId="5" applyNumberFormat="0" applyFont="1" applyFill="0" applyBorder="1" applyAlignment="1" applyProtection="0">
      <alignment vertical="top" wrapText="1"/>
    </xf>
    <xf numFmtId="0" fontId="4" borderId="5"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4" fillId="4" borderId="1" applyNumberFormat="1" applyFont="1" applyFill="1" applyBorder="1" applyAlignment="1" applyProtection="0">
      <alignment horizontal="center" vertical="top" wrapText="1"/>
    </xf>
    <xf numFmtId="0" fontId="4" fillId="4" borderId="2" applyNumberFormat="0" applyFont="1" applyFill="1" applyBorder="1" applyAlignment="1" applyProtection="0">
      <alignment vertical="top" wrapText="1"/>
    </xf>
    <xf numFmtId="49" fontId="0" borderId="2" applyNumberFormat="1" applyFont="1" applyFill="0" applyBorder="1" applyAlignment="1" applyProtection="0">
      <alignment vertical="top" wrapText="1"/>
    </xf>
    <xf numFmtId="49" fontId="4" borderId="5" applyNumberFormat="1" applyFont="1" applyFill="0" applyBorder="1" applyAlignment="1" applyProtection="0">
      <alignment horizontal="center"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3f3f3f"/>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Relationships xmlns="http://schemas.openxmlformats.org/package/2006/relationships"><Relationship Id="rId1" Type="http://schemas.openxmlformats.org/officeDocument/2006/relationships/hyperlink" Target="http://theclip.com"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80</v>
      </c>
      <c r="D11" t="s" s="5">
        <v>81</v>
      </c>
    </row>
  </sheetData>
  <mergeCells count="1">
    <mergeCell ref="B3:D3"/>
  </mergeCells>
  <hyperlinks>
    <hyperlink ref="D10" location="'Sheet 1 - STELLA-1.1 parts list'!R2C1" tooltip="" display="Sheet 1 - STELLA-1.1 parts list"/>
    <hyperlink ref="D11" location="'Sheet 1 - STELLA-1.1 optional p'!R2C1" tooltip="" display="Sheet 1 - STELLA-1.1 optional p"/>
  </hyperlinks>
</worksheet>
</file>

<file path=xl/worksheets/sheet2.xml><?xml version="1.0" encoding="utf-8"?>
<worksheet xmlns:r="http://schemas.openxmlformats.org/officeDocument/2006/relationships" xmlns="http://schemas.openxmlformats.org/spreadsheetml/2006/main">
  <dimension ref="A2:K34"/>
  <sheetViews>
    <sheetView workbookViewId="0" showGridLines="0" defaultGridColor="1">
      <pane topLeftCell="B4" xSplit="1" ySplit="3" activePane="bottomRight" state="frozen"/>
    </sheetView>
  </sheetViews>
  <sheetFormatPr defaultColWidth="16.3333" defaultRowHeight="19.9" customHeight="1" outlineLevelRow="0" outlineLevelCol="0"/>
  <cols>
    <col min="1" max="1" width="7.4375" style="6" customWidth="1"/>
    <col min="2" max="2" width="4.35156" style="6" customWidth="1"/>
    <col min="3" max="3" width="5.75781" style="6" customWidth="1"/>
    <col min="4" max="4" width="6.57812" style="6" customWidth="1"/>
    <col min="5" max="5" width="34.2422" style="6" customWidth="1"/>
    <col min="6" max="6" width="35.8672" style="6" customWidth="1"/>
    <col min="7" max="7" width="23" style="6" customWidth="1"/>
    <col min="8" max="9" width="16.3516" style="6" customWidth="1"/>
    <col min="10" max="10" width="30.6719" style="6" customWidth="1"/>
    <col min="11" max="11" width="11.6719" style="6" customWidth="1"/>
    <col min="12" max="16384" width="16.3516" style="6" customWidth="1"/>
  </cols>
  <sheetData>
    <row r="1" ht="27.65" customHeight="1">
      <c r="A1" t="s" s="7">
        <v>5</v>
      </c>
      <c r="B1" s="7"/>
      <c r="C1" s="7"/>
      <c r="D1" s="7"/>
      <c r="E1" s="7"/>
      <c r="F1" s="7"/>
      <c r="G1" s="7"/>
      <c r="H1" s="7"/>
      <c r="I1" s="7"/>
      <c r="J1" s="7"/>
      <c r="K1" s="7"/>
    </row>
    <row r="2" ht="20.05" customHeight="1">
      <c r="A2" s="8"/>
      <c r="B2" s="9"/>
      <c r="C2" s="9"/>
      <c r="D2" t="s" s="10">
        <v>7</v>
      </c>
      <c r="E2" s="11">
        <v>20230709</v>
      </c>
      <c r="F2" s="9"/>
      <c r="G2" s="9"/>
      <c r="H2" s="9"/>
      <c r="I2" s="9"/>
      <c r="J2" s="9"/>
      <c r="K2" s="9"/>
    </row>
    <row r="3" ht="20.25" customHeight="1">
      <c r="A3" t="s" s="12">
        <v>8</v>
      </c>
      <c r="B3" t="s" s="13">
        <v>9</v>
      </c>
      <c r="C3" t="s" s="13">
        <v>10</v>
      </c>
      <c r="D3" t="s" s="13">
        <v>11</v>
      </c>
      <c r="E3" t="s" s="13">
        <v>12</v>
      </c>
      <c r="F3" t="s" s="13">
        <v>13</v>
      </c>
      <c r="G3" t="s" s="13">
        <v>14</v>
      </c>
      <c r="H3" t="s" s="13">
        <v>15</v>
      </c>
      <c r="I3" t="s" s="13">
        <v>16</v>
      </c>
      <c r="J3" t="s" s="13">
        <v>17</v>
      </c>
      <c r="K3" t="s" s="13">
        <v>14</v>
      </c>
    </row>
    <row r="4" ht="20.25" customHeight="1">
      <c r="A4" s="14">
        <v>1</v>
      </c>
      <c r="B4" s="15">
        <v>1</v>
      </c>
      <c r="C4" s="16">
        <v>7</v>
      </c>
      <c r="D4" s="16">
        <f>B4*C4</f>
        <v>7</v>
      </c>
      <c r="E4" t="s" s="17">
        <v>18</v>
      </c>
      <c r="F4" t="s" s="17">
        <v>19</v>
      </c>
      <c r="G4" s="16">
        <v>1606</v>
      </c>
      <c r="H4" t="s" s="17">
        <v>20</v>
      </c>
      <c r="I4" s="18"/>
      <c r="J4" s="18"/>
      <c r="K4" s="18"/>
    </row>
    <row r="5" ht="20.05" customHeight="1">
      <c r="A5" s="19">
        <v>2</v>
      </c>
      <c r="B5" s="20">
        <v>1</v>
      </c>
      <c r="C5" s="21">
        <v>12</v>
      </c>
      <c r="D5" s="21">
        <f>B5*C5</f>
        <v>12</v>
      </c>
      <c r="E5" t="s" s="22">
        <v>21</v>
      </c>
      <c r="F5" t="s" s="22">
        <v>22</v>
      </c>
      <c r="G5" s="21">
        <v>4884</v>
      </c>
      <c r="H5" t="s" s="22">
        <v>20</v>
      </c>
      <c r="I5" s="23"/>
      <c r="J5" s="23"/>
      <c r="K5" s="23"/>
    </row>
    <row r="6" ht="20.05" customHeight="1">
      <c r="A6" s="19">
        <v>3</v>
      </c>
      <c r="B6" s="20">
        <v>1</v>
      </c>
      <c r="C6" s="21">
        <v>9</v>
      </c>
      <c r="D6" s="21">
        <f>B6*C6</f>
        <v>9</v>
      </c>
      <c r="E6" t="s" s="22">
        <v>23</v>
      </c>
      <c r="F6" t="s" s="22">
        <v>24</v>
      </c>
      <c r="G6" s="21">
        <v>2922</v>
      </c>
      <c r="H6" t="s" s="22">
        <v>20</v>
      </c>
      <c r="I6" s="23"/>
      <c r="J6" s="23"/>
      <c r="K6" s="23"/>
    </row>
    <row r="7" ht="20.05" customHeight="1">
      <c r="A7" s="19">
        <v>4</v>
      </c>
      <c r="B7" s="20">
        <v>1</v>
      </c>
      <c r="C7" s="21">
        <v>28</v>
      </c>
      <c r="D7" s="21">
        <f>B7*C7</f>
        <v>28</v>
      </c>
      <c r="E7" t="s" s="22">
        <v>25</v>
      </c>
      <c r="F7" t="s" s="22">
        <v>26</v>
      </c>
      <c r="G7" t="s" s="22">
        <v>27</v>
      </c>
      <c r="H7" t="s" s="22">
        <v>28</v>
      </c>
      <c r="I7" s="23"/>
      <c r="J7" s="23"/>
      <c r="K7" s="23"/>
    </row>
    <row r="8" ht="20.05" customHeight="1">
      <c r="A8" s="19">
        <v>5</v>
      </c>
      <c r="B8" s="20">
        <v>1</v>
      </c>
      <c r="C8" s="21">
        <v>20</v>
      </c>
      <c r="D8" s="21">
        <f>B8*C8</f>
        <v>20</v>
      </c>
      <c r="E8" t="s" s="22">
        <v>29</v>
      </c>
      <c r="F8" t="s" s="22">
        <v>30</v>
      </c>
      <c r="G8" s="21">
        <v>3779</v>
      </c>
      <c r="H8" t="s" s="22">
        <v>20</v>
      </c>
      <c r="I8" s="23"/>
      <c r="J8" s="23"/>
      <c r="K8" s="23"/>
    </row>
    <row r="9" ht="20.05" customHeight="1">
      <c r="A9" s="19">
        <v>6</v>
      </c>
      <c r="B9" s="20">
        <v>1</v>
      </c>
      <c r="C9" s="21">
        <v>25</v>
      </c>
      <c r="D9" s="21">
        <f>B9*C9</f>
        <v>25</v>
      </c>
      <c r="E9" t="s" s="22">
        <v>31</v>
      </c>
      <c r="F9" t="s" s="22">
        <v>32</v>
      </c>
      <c r="G9" t="s" s="22">
        <v>33</v>
      </c>
      <c r="H9" t="s" s="22">
        <v>34</v>
      </c>
      <c r="I9" s="23"/>
      <c r="J9" s="23"/>
      <c r="K9" s="23"/>
    </row>
    <row r="10" ht="20.05" customHeight="1">
      <c r="A10" s="19">
        <v>7</v>
      </c>
      <c r="B10" s="20">
        <v>1</v>
      </c>
      <c r="C10" s="21">
        <v>5</v>
      </c>
      <c r="D10" s="21">
        <f>B10*C10</f>
        <v>5</v>
      </c>
      <c r="E10" t="s" s="22">
        <v>35</v>
      </c>
      <c r="F10" t="s" s="22">
        <v>36</v>
      </c>
      <c r="G10" s="21">
        <v>1782</v>
      </c>
      <c r="H10" t="s" s="22">
        <v>20</v>
      </c>
      <c r="I10" s="23"/>
      <c r="J10" s="23"/>
      <c r="K10" s="23"/>
    </row>
    <row r="11" ht="20.05" customHeight="1">
      <c r="A11" s="19">
        <v>8</v>
      </c>
      <c r="B11" s="20">
        <v>1</v>
      </c>
      <c r="C11" s="21">
        <v>15</v>
      </c>
      <c r="D11" s="21">
        <f>B11*C11</f>
        <v>15</v>
      </c>
      <c r="E11" t="s" s="22">
        <v>37</v>
      </c>
      <c r="F11" t="s" s="22">
        <v>38</v>
      </c>
      <c r="G11" s="21">
        <v>2652</v>
      </c>
      <c r="H11" t="s" s="22">
        <v>20</v>
      </c>
      <c r="I11" s="23"/>
      <c r="J11" s="23"/>
      <c r="K11" s="23"/>
    </row>
    <row r="12" ht="20.05" customHeight="1">
      <c r="A12" s="19">
        <v>9</v>
      </c>
      <c r="B12" s="20">
        <v>1</v>
      </c>
      <c r="C12" s="21">
        <f>ROUND(5/30,2)</f>
        <v>0.17</v>
      </c>
      <c r="D12" s="21">
        <f>B12*C12</f>
        <v>0.17</v>
      </c>
      <c r="E12" t="s" s="22">
        <v>39</v>
      </c>
      <c r="F12" t="s" s="22">
        <v>39</v>
      </c>
      <c r="G12" s="21">
        <v>392</v>
      </c>
      <c r="H12" t="s" s="22">
        <v>20</v>
      </c>
      <c r="I12" s="23"/>
      <c r="J12" s="23"/>
      <c r="K12" s="23"/>
    </row>
    <row r="13" ht="20.05" customHeight="1">
      <c r="A13" s="19">
        <v>10</v>
      </c>
      <c r="B13" s="20">
        <v>1</v>
      </c>
      <c r="C13" s="21">
        <f>6/15</f>
        <v>0.4</v>
      </c>
      <c r="D13" s="21">
        <f>B13*C13</f>
        <v>0.4</v>
      </c>
      <c r="E13" t="s" s="22">
        <v>40</v>
      </c>
      <c r="F13" t="s" s="22">
        <v>41</v>
      </c>
      <c r="G13" s="21">
        <v>1009</v>
      </c>
      <c r="H13" t="s" s="22">
        <v>20</v>
      </c>
      <c r="I13" s="23"/>
      <c r="J13" s="23"/>
      <c r="K13" s="23"/>
    </row>
    <row r="14" ht="20.05" customHeight="1">
      <c r="A14" s="19">
        <v>11</v>
      </c>
      <c r="B14" s="20">
        <v>1</v>
      </c>
      <c r="C14" s="21">
        <v>1.8</v>
      </c>
      <c r="D14" s="21">
        <f>B14*C14</f>
        <v>1.8</v>
      </c>
      <c r="E14" t="s" s="22">
        <v>42</v>
      </c>
      <c r="F14" t="s" s="22">
        <v>43</v>
      </c>
      <c r="G14" t="s" s="22">
        <v>44</v>
      </c>
      <c r="H14" t="s" s="22">
        <v>45</v>
      </c>
      <c r="I14" s="23"/>
      <c r="J14" s="23"/>
      <c r="K14" s="23"/>
    </row>
    <row r="15" ht="20.05" customHeight="1">
      <c r="A15" s="19">
        <v>12</v>
      </c>
      <c r="B15" s="20">
        <v>2</v>
      </c>
      <c r="C15" s="21">
        <v>0.25</v>
      </c>
      <c r="D15" s="21">
        <f>B15*C15</f>
        <v>0.5</v>
      </c>
      <c r="E15" t="s" s="22">
        <v>46</v>
      </c>
      <c r="F15" t="s" s="22">
        <v>47</v>
      </c>
      <c r="G15" t="s" s="22">
        <v>48</v>
      </c>
      <c r="H15" t="s" s="22">
        <v>45</v>
      </c>
      <c r="I15" s="23"/>
      <c r="J15" s="23"/>
      <c r="K15" s="23"/>
    </row>
    <row r="16" ht="20.05" customHeight="1">
      <c r="A16" s="19">
        <v>13</v>
      </c>
      <c r="B16" s="20">
        <v>1</v>
      </c>
      <c r="C16" s="21">
        <v>0.32</v>
      </c>
      <c r="D16" s="21">
        <f>B16*C16</f>
        <v>0.32</v>
      </c>
      <c r="E16" t="s" s="22">
        <v>49</v>
      </c>
      <c r="F16" t="s" s="22">
        <v>50</v>
      </c>
      <c r="G16" t="s" s="22">
        <v>51</v>
      </c>
      <c r="H16" t="s" s="22">
        <v>45</v>
      </c>
      <c r="I16" s="23"/>
      <c r="J16" s="23"/>
      <c r="K16" s="23"/>
    </row>
    <row r="17" ht="20.05" customHeight="1">
      <c r="A17" s="19">
        <v>14</v>
      </c>
      <c r="B17" s="20">
        <v>1</v>
      </c>
      <c r="C17" s="21">
        <f>8/25</f>
        <v>0.32</v>
      </c>
      <c r="D17" s="21">
        <f>B17*C17</f>
        <v>0.32</v>
      </c>
      <c r="E17" t="s" s="22">
        <v>52</v>
      </c>
      <c r="F17" t="s" s="22">
        <v>52</v>
      </c>
      <c r="G17" s="21">
        <v>297</v>
      </c>
      <c r="H17" t="s" s="22">
        <v>20</v>
      </c>
      <c r="I17" s="23"/>
      <c r="J17" s="23"/>
      <c r="K17" s="23"/>
    </row>
    <row r="18" ht="20.05" customHeight="1">
      <c r="A18" s="19">
        <v>15</v>
      </c>
      <c r="B18" s="20">
        <v>1</v>
      </c>
      <c r="C18" s="21">
        <f t="shared" si="17" ref="C18:C19">0.75/25</f>
        <v>0.03</v>
      </c>
      <c r="D18" s="21">
        <f>B18*C18</f>
        <v>0.03</v>
      </c>
      <c r="E18" t="s" s="22">
        <v>53</v>
      </c>
      <c r="F18" t="s" s="22">
        <v>53</v>
      </c>
      <c r="G18" s="21">
        <v>4293</v>
      </c>
      <c r="H18" t="s" s="22">
        <v>20</v>
      </c>
      <c r="I18" s="23"/>
      <c r="J18" s="23"/>
      <c r="K18" s="23"/>
    </row>
    <row r="19" ht="20.05" customHeight="1">
      <c r="A19" s="19">
        <v>16</v>
      </c>
      <c r="B19" s="20">
        <v>2</v>
      </c>
      <c r="C19" s="21">
        <f t="shared" si="17"/>
        <v>0.03</v>
      </c>
      <c r="D19" s="21">
        <f>B19*C19</f>
        <v>0.06</v>
      </c>
      <c r="E19" t="s" s="22">
        <v>54</v>
      </c>
      <c r="F19" t="s" s="22">
        <v>54</v>
      </c>
      <c r="G19" s="21">
        <v>2784</v>
      </c>
      <c r="H19" t="s" s="22">
        <v>20</v>
      </c>
      <c r="I19" s="23"/>
      <c r="J19" s="23"/>
      <c r="K19" s="23"/>
    </row>
    <row r="20" ht="20.05" customHeight="1">
      <c r="A20" s="19">
        <v>17</v>
      </c>
      <c r="B20" s="20">
        <v>1</v>
      </c>
      <c r="C20" s="21">
        <v>1.25</v>
      </c>
      <c r="D20" s="21">
        <f>B20*C20</f>
        <v>1.25</v>
      </c>
      <c r="E20" t="s" s="22">
        <v>55</v>
      </c>
      <c r="F20" t="s" s="22">
        <v>56</v>
      </c>
      <c r="G20" s="21">
        <v>2830</v>
      </c>
      <c r="H20" t="s" s="22">
        <v>20</v>
      </c>
      <c r="I20" s="23"/>
      <c r="J20" s="23"/>
      <c r="K20" s="23"/>
    </row>
    <row r="21" ht="20.05" customHeight="1">
      <c r="A21" s="19">
        <v>18</v>
      </c>
      <c r="B21" s="20">
        <v>1</v>
      </c>
      <c r="C21" s="21">
        <v>3</v>
      </c>
      <c r="D21" s="21">
        <f>B21*C21</f>
        <v>3</v>
      </c>
      <c r="E21" t="s" s="22">
        <v>57</v>
      </c>
      <c r="F21" t="s" s="22">
        <v>58</v>
      </c>
      <c r="G21" t="s" s="22">
        <v>59</v>
      </c>
      <c r="H21" t="s" s="22">
        <v>45</v>
      </c>
      <c r="I21" s="23"/>
      <c r="J21" s="23"/>
      <c r="K21" s="23"/>
    </row>
    <row r="22" ht="20.05" customHeight="1">
      <c r="A22" s="19">
        <v>19</v>
      </c>
      <c r="B22" s="20">
        <v>1</v>
      </c>
      <c r="C22" s="21">
        <v>30</v>
      </c>
      <c r="D22" s="21">
        <f>B22*C22</f>
        <v>30</v>
      </c>
      <c r="E22" t="s" s="22">
        <v>60</v>
      </c>
      <c r="F22" t="s" s="22">
        <v>60</v>
      </c>
      <c r="G22" s="21">
        <v>2090</v>
      </c>
      <c r="H22" t="s" s="22">
        <v>20</v>
      </c>
      <c r="I22" s="23"/>
      <c r="J22" s="23"/>
      <c r="K22" s="23"/>
    </row>
    <row r="23" ht="20.05" customHeight="1">
      <c r="A23" s="19">
        <v>20</v>
      </c>
      <c r="B23" s="20">
        <v>2</v>
      </c>
      <c r="C23" s="21">
        <v>1.5</v>
      </c>
      <c r="D23" s="21">
        <f>B23*C23</f>
        <v>3</v>
      </c>
      <c r="E23" t="s" s="22">
        <v>61</v>
      </c>
      <c r="F23" t="s" s="22">
        <v>62</v>
      </c>
      <c r="G23" s="21">
        <v>2940</v>
      </c>
      <c r="H23" t="s" s="22">
        <v>20</v>
      </c>
      <c r="I23" s="23"/>
      <c r="J23" t="s" s="22">
        <v>63</v>
      </c>
      <c r="K23" s="21">
        <v>5585</v>
      </c>
    </row>
    <row r="24" ht="20.05" customHeight="1">
      <c r="A24" s="19">
        <v>21</v>
      </c>
      <c r="B24" s="20">
        <v>1</v>
      </c>
      <c r="C24" s="21">
        <f>9/100</f>
        <v>0.09</v>
      </c>
      <c r="D24" s="21">
        <f>B24*C24</f>
        <v>0.09</v>
      </c>
      <c r="E24" t="s" s="22">
        <v>64</v>
      </c>
      <c r="F24" t="s" s="22">
        <v>65</v>
      </c>
      <c r="G24" t="s" s="22">
        <v>66</v>
      </c>
      <c r="H24" t="s" s="22">
        <v>67</v>
      </c>
      <c r="I24" t="s" s="22">
        <v>68</v>
      </c>
      <c r="J24" s="23"/>
      <c r="K24" s="23"/>
    </row>
    <row r="25" ht="20.05" customHeight="1">
      <c r="A25" s="19">
        <v>22</v>
      </c>
      <c r="B25" s="20">
        <v>1</v>
      </c>
      <c r="C25" s="21">
        <v>10</v>
      </c>
      <c r="D25" s="21">
        <f>B25*C25</f>
        <v>10</v>
      </c>
      <c r="E25" t="s" s="22">
        <v>69</v>
      </c>
      <c r="F25" t="s" s="22">
        <v>70</v>
      </c>
      <c r="G25" s="21">
        <v>1294</v>
      </c>
      <c r="H25" t="s" s="22">
        <v>20</v>
      </c>
      <c r="I25" s="23"/>
      <c r="J25" s="23"/>
      <c r="K25" s="23"/>
    </row>
    <row r="26" ht="20.05" customHeight="1">
      <c r="A26" s="19">
        <v>23</v>
      </c>
      <c r="B26" s="20">
        <v>1</v>
      </c>
      <c r="C26" s="21">
        <v>1</v>
      </c>
      <c r="D26" s="21">
        <f>B26*C26</f>
        <v>1</v>
      </c>
      <c r="E26" t="s" s="22">
        <v>71</v>
      </c>
      <c r="F26" t="s" s="22">
        <v>72</v>
      </c>
      <c r="G26" s="21">
        <v>380</v>
      </c>
      <c r="H26" t="s" s="22">
        <v>20</v>
      </c>
      <c r="I26" s="23"/>
      <c r="J26" s="23"/>
      <c r="K26" s="23"/>
    </row>
    <row r="27" ht="20.05" customHeight="1">
      <c r="A27" s="19">
        <v>24</v>
      </c>
      <c r="B27" s="20">
        <v>1</v>
      </c>
      <c r="C27" s="21">
        <v>10</v>
      </c>
      <c r="D27" s="21">
        <f>B27*C27</f>
        <v>10</v>
      </c>
      <c r="E27" t="s" s="22">
        <v>73</v>
      </c>
      <c r="F27" t="s" s="22">
        <v>74</v>
      </c>
      <c r="G27" s="21">
        <v>1781</v>
      </c>
      <c r="H27" t="s" s="22">
        <v>20</v>
      </c>
      <c r="I27" s="23"/>
      <c r="J27" s="23"/>
      <c r="K27" s="23"/>
    </row>
    <row r="28" ht="20.05" customHeight="1">
      <c r="A28" s="19">
        <v>25</v>
      </c>
      <c r="B28" s="20">
        <v>1</v>
      </c>
      <c r="C28" s="21">
        <v>7</v>
      </c>
      <c r="D28" s="21">
        <f>B28*C28</f>
        <v>7</v>
      </c>
      <c r="E28" t="s" s="22">
        <v>75</v>
      </c>
      <c r="F28" t="s" s="22">
        <v>76</v>
      </c>
      <c r="G28" s="21">
        <v>5212</v>
      </c>
      <c r="H28" t="s" s="22">
        <v>20</v>
      </c>
      <c r="I28" s="23"/>
      <c r="J28" s="23"/>
      <c r="K28" s="23"/>
    </row>
    <row r="29" ht="20.05" customHeight="1">
      <c r="A29" s="19">
        <v>26</v>
      </c>
      <c r="B29" s="20">
        <v>1</v>
      </c>
      <c r="C29" s="21">
        <v>10</v>
      </c>
      <c r="D29" s="21">
        <f>B29*C29</f>
        <v>10</v>
      </c>
      <c r="E29" t="s" s="22">
        <v>77</v>
      </c>
      <c r="F29" t="s" s="22">
        <v>78</v>
      </c>
      <c r="G29" s="21">
        <v>4199</v>
      </c>
      <c r="H29" t="s" s="22">
        <v>20</v>
      </c>
      <c r="I29" s="23"/>
      <c r="J29" s="23"/>
      <c r="K29" s="23"/>
    </row>
    <row r="30" ht="20.05" customHeight="1">
      <c r="A30" s="19">
        <v>27</v>
      </c>
      <c r="B30" s="24"/>
      <c r="C30" s="23"/>
      <c r="D30" s="23"/>
      <c r="E30" s="23"/>
      <c r="F30" s="23"/>
      <c r="G30" s="23"/>
      <c r="H30" s="23"/>
      <c r="I30" s="23"/>
      <c r="J30" s="23"/>
      <c r="K30" s="23"/>
    </row>
    <row r="31" ht="20.05" customHeight="1">
      <c r="A31" s="19">
        <v>28</v>
      </c>
      <c r="B31" s="24"/>
      <c r="C31" s="23"/>
      <c r="D31" s="23"/>
      <c r="E31" s="23"/>
      <c r="F31" s="23"/>
      <c r="G31" s="23"/>
      <c r="H31" s="23"/>
      <c r="I31" s="23"/>
      <c r="J31" s="23"/>
      <c r="K31" s="23"/>
    </row>
    <row r="32" ht="20.05" customHeight="1">
      <c r="A32" s="19">
        <v>29</v>
      </c>
      <c r="B32" s="24"/>
      <c r="C32" s="23"/>
      <c r="D32" s="23"/>
      <c r="E32" s="23"/>
      <c r="F32" s="23"/>
      <c r="G32" s="23"/>
      <c r="H32" s="23"/>
      <c r="I32" s="23"/>
      <c r="J32" s="23"/>
      <c r="K32" s="23"/>
    </row>
    <row r="33" ht="20.25" customHeight="1">
      <c r="A33" s="25">
        <v>30</v>
      </c>
      <c r="B33" s="26"/>
      <c r="C33" s="27"/>
      <c r="D33" s="27"/>
      <c r="E33" s="27"/>
      <c r="F33" s="27"/>
      <c r="G33" s="27"/>
      <c r="H33" s="27"/>
      <c r="I33" s="27"/>
      <c r="J33" s="27"/>
      <c r="K33" s="27"/>
    </row>
    <row r="34" ht="20.25" customHeight="1">
      <c r="A34" t="s" s="28">
        <v>79</v>
      </c>
      <c r="B34" s="29"/>
      <c r="C34" s="29"/>
      <c r="D34" s="30">
        <f>SUM(D2:D33)</f>
        <v>199.94</v>
      </c>
      <c r="E34" s="29"/>
      <c r="F34" s="29"/>
      <c r="G34" s="29"/>
      <c r="H34" s="29"/>
      <c r="I34" s="29"/>
      <c r="J34" s="29"/>
      <c r="K34" s="29"/>
    </row>
  </sheetData>
  <mergeCells count="1">
    <mergeCell ref="A1:K1"/>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2:H14"/>
  <sheetViews>
    <sheetView workbookViewId="0" showGridLines="0" defaultGridColor="1">
      <pane topLeftCell="B4" xSplit="1" ySplit="3" activePane="bottomRight" state="frozen"/>
    </sheetView>
  </sheetViews>
  <sheetFormatPr defaultColWidth="16.3333" defaultRowHeight="19.9" customHeight="1" outlineLevelRow="0" outlineLevelCol="0"/>
  <cols>
    <col min="1" max="1" width="7.78906" style="31" customWidth="1"/>
    <col min="2" max="2" width="6.44531" style="31" customWidth="1"/>
    <col min="3" max="3" width="54.7109" style="31" customWidth="1"/>
    <col min="4" max="4" width="47.0781" style="31" customWidth="1"/>
    <col min="5" max="8" width="16.3516" style="31" customWidth="1"/>
    <col min="9" max="16384" width="16.3516" style="31" customWidth="1"/>
  </cols>
  <sheetData>
    <row r="1" ht="27.65" customHeight="1">
      <c r="A1" t="s" s="7">
        <v>80</v>
      </c>
      <c r="B1" s="7"/>
      <c r="C1" s="7"/>
      <c r="D1" s="7"/>
      <c r="E1" s="7"/>
      <c r="F1" s="7"/>
      <c r="G1" s="7"/>
      <c r="H1" s="7"/>
    </row>
    <row r="2" ht="20.05" customHeight="1">
      <c r="A2" t="s" s="32">
        <v>7</v>
      </c>
      <c r="B2" s="9"/>
      <c r="C2" s="11">
        <v>20230421</v>
      </c>
      <c r="D2" s="9"/>
      <c r="E2" s="9"/>
      <c r="F2" s="9"/>
      <c r="G2" s="9"/>
      <c r="H2" s="9"/>
    </row>
    <row r="3" ht="20.25" customHeight="1">
      <c r="A3" t="s" s="12">
        <v>8</v>
      </c>
      <c r="B3" t="s" s="13">
        <v>10</v>
      </c>
      <c r="C3" t="s" s="13">
        <v>12</v>
      </c>
      <c r="D3" t="s" s="13">
        <v>13</v>
      </c>
      <c r="E3" t="s" s="13">
        <v>14</v>
      </c>
      <c r="F3" t="s" s="13">
        <v>15</v>
      </c>
      <c r="G3" s="33"/>
      <c r="H3" s="33"/>
    </row>
    <row r="4" ht="20.25" customHeight="1">
      <c r="A4" s="14">
        <v>1</v>
      </c>
      <c r="B4" s="15">
        <v>4</v>
      </c>
      <c r="C4" t="s" s="17">
        <v>82</v>
      </c>
      <c r="D4" t="s" s="17">
        <v>83</v>
      </c>
      <c r="E4" s="16">
        <v>607</v>
      </c>
      <c r="F4" t="s" s="17">
        <v>84</v>
      </c>
      <c r="G4" s="18"/>
      <c r="H4" s="18"/>
    </row>
    <row r="5" ht="20.05" customHeight="1">
      <c r="A5" s="19">
        <v>2</v>
      </c>
      <c r="B5" s="20">
        <v>15</v>
      </c>
      <c r="C5" t="s" s="22">
        <v>85</v>
      </c>
      <c r="D5" t="s" s="22">
        <v>86</v>
      </c>
      <c r="E5" s="21">
        <v>5425</v>
      </c>
      <c r="F5" t="s" s="22">
        <v>20</v>
      </c>
      <c r="G5" s="23"/>
      <c r="H5" s="23"/>
    </row>
    <row r="6" ht="20.05" customHeight="1">
      <c r="A6" s="19">
        <v>3</v>
      </c>
      <c r="B6" s="20">
        <v>1</v>
      </c>
      <c r="C6" t="s" s="22">
        <v>87</v>
      </c>
      <c r="D6" t="s" s="22">
        <v>88</v>
      </c>
      <c r="E6" s="21">
        <v>4210</v>
      </c>
      <c r="F6" t="s" s="22">
        <v>20</v>
      </c>
      <c r="G6" s="23"/>
      <c r="H6" s="23"/>
    </row>
    <row r="7" ht="20.05" customHeight="1">
      <c r="A7" s="19">
        <v>4</v>
      </c>
      <c r="B7" s="20">
        <v>30</v>
      </c>
      <c r="C7" t="s" s="22">
        <v>89</v>
      </c>
      <c r="D7" t="s" s="22">
        <v>90</v>
      </c>
      <c r="E7" s="21">
        <v>5440</v>
      </c>
      <c r="F7" t="s" s="22">
        <v>20</v>
      </c>
      <c r="G7" s="23"/>
      <c r="H7" s="23"/>
    </row>
    <row r="8" ht="20.05" customHeight="1">
      <c r="A8" s="19">
        <v>5</v>
      </c>
      <c r="B8" s="20">
        <v>0.5</v>
      </c>
      <c r="C8" t="s" s="22">
        <v>91</v>
      </c>
      <c r="D8" t="s" s="22">
        <v>92</v>
      </c>
      <c r="E8" s="21">
        <v>3002</v>
      </c>
      <c r="F8" t="s" s="22">
        <v>20</v>
      </c>
      <c r="G8" s="23"/>
      <c r="H8" s="23"/>
    </row>
    <row r="9" ht="20.05" customHeight="1">
      <c r="A9" s="19">
        <v>6</v>
      </c>
      <c r="B9" s="20">
        <v>1</v>
      </c>
      <c r="C9" t="s" s="22">
        <v>93</v>
      </c>
      <c r="D9" t="s" s="22">
        <v>72</v>
      </c>
      <c r="E9" s="21">
        <v>380</v>
      </c>
      <c r="F9" t="s" s="22">
        <v>20</v>
      </c>
      <c r="G9" s="23"/>
      <c r="H9" s="23"/>
    </row>
    <row r="10" ht="20.05" customHeight="1">
      <c r="A10" s="19">
        <v>7</v>
      </c>
      <c r="B10" s="20">
        <v>7</v>
      </c>
      <c r="C10" t="s" s="22">
        <v>94</v>
      </c>
      <c r="D10" t="s" s="22">
        <v>95</v>
      </c>
      <c r="E10" s="21">
        <v>3898</v>
      </c>
      <c r="F10" t="s" s="22">
        <v>20</v>
      </c>
      <c r="G10" s="23"/>
      <c r="H10" s="23"/>
    </row>
    <row r="11" ht="20.05" customHeight="1">
      <c r="A11" s="19">
        <v>8</v>
      </c>
      <c r="B11" s="24"/>
      <c r="C11" t="s" s="22">
        <v>96</v>
      </c>
      <c r="D11" t="s" s="22">
        <v>97</v>
      </c>
      <c r="E11" s="23"/>
      <c r="F11" t="s" s="22">
        <v>98</v>
      </c>
      <c r="G11" s="23"/>
      <c r="H11" s="23"/>
    </row>
    <row r="12" ht="20.05" customHeight="1">
      <c r="A12" s="19">
        <v>9</v>
      </c>
      <c r="B12" s="24"/>
      <c r="C12" t="s" s="22">
        <v>99</v>
      </c>
      <c r="D12" t="s" s="22">
        <v>100</v>
      </c>
      <c r="E12" s="23"/>
      <c r="F12" t="s" s="22">
        <v>101</v>
      </c>
      <c r="G12" s="23"/>
      <c r="H12" s="23"/>
    </row>
    <row r="13" ht="20.25" customHeight="1">
      <c r="A13" s="25">
        <v>10</v>
      </c>
      <c r="B13" s="26"/>
      <c r="C13" t="s" s="34">
        <v>102</v>
      </c>
      <c r="D13" t="s" s="34">
        <v>103</v>
      </c>
      <c r="E13" s="27"/>
      <c r="F13" t="s" s="34">
        <v>101</v>
      </c>
      <c r="G13" s="27"/>
      <c r="H13" s="27"/>
    </row>
    <row r="14" ht="20.25" customHeight="1">
      <c r="A14" t="s" s="35">
        <v>104</v>
      </c>
      <c r="B14" s="30">
        <f>SUM(B4:B13)</f>
        <v>58.5</v>
      </c>
      <c r="C14" s="29"/>
      <c r="D14" s="29"/>
      <c r="E14" s="29"/>
      <c r="F14" s="29"/>
      <c r="G14" s="29"/>
      <c r="H14" s="29"/>
    </row>
  </sheetData>
  <mergeCells count="1">
    <mergeCell ref="A1:H1"/>
  </mergeCells>
  <hyperlinks>
    <hyperlink ref="F4" r:id="rId1" location="" tooltip="" display="theclip.com"/>
  </hyperlink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